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440" windowHeight="12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/>
  <c r="D19"/>
  <c r="E19"/>
  <c r="F19"/>
  <c r="G19"/>
  <c r="H19"/>
  <c r="I19"/>
  <c r="J19"/>
  <c r="K19"/>
  <c r="L19"/>
  <c r="M19"/>
  <c r="C19"/>
  <c r="B19"/>
  <c r="N18"/>
  <c r="D18"/>
  <c r="C18"/>
  <c r="C15"/>
  <c r="D15"/>
  <c r="E15"/>
  <c r="F15"/>
  <c r="G15"/>
  <c r="H15"/>
  <c r="I15"/>
  <c r="J15"/>
  <c r="K15"/>
  <c r="L15"/>
  <c r="M15"/>
  <c r="B15"/>
  <c r="N15"/>
  <c r="N14"/>
  <c r="C14"/>
  <c r="N17"/>
  <c r="N13"/>
  <c r="C10"/>
  <c r="C11"/>
  <c r="D11"/>
  <c r="E11"/>
  <c r="F11"/>
  <c r="G11"/>
  <c r="H11"/>
  <c r="I11"/>
  <c r="J11"/>
  <c r="K11"/>
  <c r="L11"/>
  <c r="M11"/>
  <c r="N11"/>
  <c r="B11"/>
  <c r="N10"/>
  <c r="N9"/>
  <c r="N7"/>
</calcChain>
</file>

<file path=xl/sharedStrings.xml><?xml version="1.0" encoding="utf-8"?>
<sst xmlns="http://schemas.openxmlformats.org/spreadsheetml/2006/main" count="17" uniqueCount="15">
  <si>
    <t>Unit Allocation</t>
  </si>
  <si>
    <t>Item</t>
  </si>
  <si>
    <t>Total</t>
  </si>
  <si>
    <t>Annual</t>
  </si>
  <si>
    <t>Unit #</t>
  </si>
  <si>
    <t>Charter Ridge Replacement Reserve Accounts</t>
  </si>
  <si>
    <t>October 1, 2012 Balance</t>
  </si>
  <si>
    <t>2013 Additions</t>
  </si>
  <si>
    <t>Interest Earned</t>
  </si>
  <si>
    <t>October 1, 2013 Balance</t>
  </si>
  <si>
    <t>2014 Additions</t>
  </si>
  <si>
    <t>October 1, 2014 Balance</t>
  </si>
  <si>
    <t>2015 Additions</t>
  </si>
  <si>
    <t>Proof</t>
  </si>
  <si>
    <t>October 1, 2015 Balance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</si>
</sst>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3" fontId="0" fillId="0" borderId="0" xfId="1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1" applyNumberFormat="1" applyFont="1"/>
    <xf numFmtId="43" fontId="0" fillId="0" borderId="0" xfId="0" applyNumberFormat="1"/>
    <xf numFmtId="164" fontId="0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A9" zoomScale="150" zoomScaleNormal="150" zoomScalePageLayoutView="150" workbookViewId="0">
      <selection activeCell="A18" sqref="A18"/>
    </sheetView>
  </sheetViews>
  <sheetFormatPr defaultColWidth="8.85546875" defaultRowHeight="15"/>
  <cols>
    <col min="1" max="1" width="22.42578125" customWidth="1"/>
    <col min="2" max="2" width="10.7109375" style="1" bestFit="1" customWidth="1"/>
    <col min="3" max="3" width="10.42578125" style="1" bestFit="1" customWidth="1"/>
    <col min="4" max="4" width="10.7109375" style="1" customWidth="1"/>
    <col min="5" max="5" width="10" style="1" customWidth="1"/>
    <col min="6" max="6" width="10.42578125" style="1" customWidth="1"/>
    <col min="7" max="7" width="10.7109375" style="1" customWidth="1"/>
    <col min="8" max="8" width="10.28515625" style="1" customWidth="1"/>
    <col min="9" max="9" width="10" style="1" customWidth="1"/>
    <col min="10" max="10" width="10.42578125" style="1" customWidth="1"/>
    <col min="11" max="11" width="10" style="1" customWidth="1"/>
    <col min="12" max="13" width="10.42578125" style="1" customWidth="1"/>
    <col min="14" max="14" width="10.42578125" bestFit="1" customWidth="1"/>
    <col min="15" max="15" width="10.140625" bestFit="1" customWidth="1"/>
  </cols>
  <sheetData>
    <row r="1" spans="1:14" ht="18.7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14">
      <c r="B4" s="4" t="s">
        <v>3</v>
      </c>
    </row>
    <row r="5" spans="1:14">
      <c r="A5" s="3" t="s">
        <v>1</v>
      </c>
      <c r="B5" s="4" t="s">
        <v>2</v>
      </c>
      <c r="C5" s="13" t="s">
        <v>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5" t="s">
        <v>13</v>
      </c>
    </row>
    <row r="6" spans="1:14" s="5" customFormat="1">
      <c r="A6" s="5" t="s">
        <v>4</v>
      </c>
      <c r="B6" s="6"/>
      <c r="C6" s="6">
        <v>10</v>
      </c>
      <c r="D6" s="6">
        <v>20</v>
      </c>
      <c r="E6" s="6">
        <v>22</v>
      </c>
      <c r="F6" s="6">
        <v>30</v>
      </c>
      <c r="G6" s="6">
        <v>32</v>
      </c>
      <c r="H6" s="6">
        <v>40</v>
      </c>
      <c r="I6" s="6">
        <v>42</v>
      </c>
      <c r="J6" s="6">
        <v>50</v>
      </c>
      <c r="K6" s="6">
        <v>52</v>
      </c>
      <c r="L6" s="6">
        <v>60</v>
      </c>
      <c r="M6" s="6">
        <v>62</v>
      </c>
    </row>
    <row r="7" spans="1:14" s="5" customFormat="1">
      <c r="A7" s="5" t="s">
        <v>6</v>
      </c>
      <c r="B7" s="6">
        <v>35356</v>
      </c>
      <c r="C7" s="6">
        <v>4836</v>
      </c>
      <c r="D7" s="6">
        <v>3052</v>
      </c>
      <c r="E7" s="6">
        <v>3052</v>
      </c>
      <c r="F7" s="6">
        <v>3052</v>
      </c>
      <c r="G7" s="6">
        <v>3052</v>
      </c>
      <c r="H7" s="6">
        <v>3052</v>
      </c>
      <c r="I7" s="6">
        <v>3052</v>
      </c>
      <c r="J7" s="6">
        <v>3052</v>
      </c>
      <c r="K7" s="6">
        <v>3052</v>
      </c>
      <c r="L7" s="6">
        <v>3052</v>
      </c>
      <c r="M7" s="6">
        <v>3052</v>
      </c>
      <c r="N7" s="7">
        <f>SUM(C7:M7)</f>
        <v>35356</v>
      </c>
    </row>
    <row r="8" spans="1:14" s="5" customForma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4" s="5" customFormat="1">
      <c r="A9" s="8" t="s">
        <v>7</v>
      </c>
      <c r="B9" s="6">
        <v>8352</v>
      </c>
      <c r="C9" s="6">
        <v>1152</v>
      </c>
      <c r="D9" s="6">
        <v>720</v>
      </c>
      <c r="E9" s="6">
        <v>720</v>
      </c>
      <c r="F9" s="6">
        <v>720</v>
      </c>
      <c r="G9" s="6">
        <v>720</v>
      </c>
      <c r="H9" s="6">
        <v>720</v>
      </c>
      <c r="I9" s="6">
        <v>720</v>
      </c>
      <c r="J9" s="6">
        <v>720</v>
      </c>
      <c r="K9" s="6">
        <v>720</v>
      </c>
      <c r="L9" s="6">
        <v>720</v>
      </c>
      <c r="M9" s="6">
        <v>720</v>
      </c>
      <c r="N9" s="7">
        <f>SUM(C9:M9)</f>
        <v>8352</v>
      </c>
    </row>
    <row r="10" spans="1:14" s="5" customFormat="1">
      <c r="A10" s="8" t="s">
        <v>8</v>
      </c>
      <c r="B10" s="9">
        <v>10.56</v>
      </c>
      <c r="C10" s="9">
        <f>(C9/B9)*B10</f>
        <v>1.4565517241379311</v>
      </c>
      <c r="D10" s="9">
        <v>0.91</v>
      </c>
      <c r="E10" s="9">
        <v>0.91</v>
      </c>
      <c r="F10" s="9">
        <v>0.91</v>
      </c>
      <c r="G10" s="9">
        <v>0.91</v>
      </c>
      <c r="H10" s="9">
        <v>0.91</v>
      </c>
      <c r="I10" s="9">
        <v>0.91</v>
      </c>
      <c r="J10" s="9">
        <v>0.91</v>
      </c>
      <c r="K10" s="9">
        <v>0.91</v>
      </c>
      <c r="L10" s="9">
        <v>0.91</v>
      </c>
      <c r="M10" s="9">
        <v>0.91</v>
      </c>
      <c r="N10" s="10">
        <f>SUM(C10:M10)</f>
        <v>10.556551724137933</v>
      </c>
    </row>
    <row r="11" spans="1:14" s="5" customFormat="1">
      <c r="A11" s="5" t="s">
        <v>9</v>
      </c>
      <c r="B11" s="9">
        <f>SUM(B7:B10)</f>
        <v>43718.559999999998</v>
      </c>
      <c r="C11" s="6">
        <f t="shared" ref="C11:M11" si="0">SUM(C7:C10)</f>
        <v>5989.4565517241381</v>
      </c>
      <c r="D11" s="6">
        <f t="shared" si="0"/>
        <v>3772.91</v>
      </c>
      <c r="E11" s="6">
        <f t="shared" si="0"/>
        <v>3772.91</v>
      </c>
      <c r="F11" s="6">
        <f t="shared" si="0"/>
        <v>3772.91</v>
      </c>
      <c r="G11" s="6">
        <f t="shared" si="0"/>
        <v>3772.91</v>
      </c>
      <c r="H11" s="6">
        <f t="shared" si="0"/>
        <v>3772.91</v>
      </c>
      <c r="I11" s="6">
        <f t="shared" si="0"/>
        <v>3772.91</v>
      </c>
      <c r="J11" s="6">
        <f t="shared" si="0"/>
        <v>3772.91</v>
      </c>
      <c r="K11" s="6">
        <f t="shared" si="0"/>
        <v>3772.91</v>
      </c>
      <c r="L11" s="6">
        <f t="shared" si="0"/>
        <v>3772.91</v>
      </c>
      <c r="M11" s="6">
        <f t="shared" si="0"/>
        <v>3772.91</v>
      </c>
      <c r="N11" s="7">
        <f>SUM(C11:M11)</f>
        <v>43718.556551724148</v>
      </c>
    </row>
    <row r="12" spans="1:14" s="5" customFormat="1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4" s="5" customFormat="1">
      <c r="A13" s="8" t="s">
        <v>10</v>
      </c>
      <c r="B13" s="6">
        <v>9108</v>
      </c>
      <c r="C13" s="6">
        <v>1308</v>
      </c>
      <c r="D13" s="6">
        <v>780</v>
      </c>
      <c r="E13" s="6">
        <v>780</v>
      </c>
      <c r="F13" s="6">
        <v>780</v>
      </c>
      <c r="G13" s="6">
        <v>780</v>
      </c>
      <c r="H13" s="6">
        <v>780</v>
      </c>
      <c r="I13" s="6">
        <v>780</v>
      </c>
      <c r="J13" s="6">
        <v>780</v>
      </c>
      <c r="K13" s="6">
        <v>780</v>
      </c>
      <c r="L13" s="6">
        <v>780</v>
      </c>
      <c r="M13" s="6">
        <v>780</v>
      </c>
      <c r="N13" s="7">
        <f>SUM(C13:M13)</f>
        <v>9108</v>
      </c>
    </row>
    <row r="14" spans="1:14" s="5" customFormat="1">
      <c r="A14" s="8" t="s">
        <v>8</v>
      </c>
      <c r="B14" s="9">
        <v>11.01</v>
      </c>
      <c r="C14" s="9">
        <f>(C13/B13)*B14</f>
        <v>1.5811462450592884</v>
      </c>
      <c r="D14" s="9">
        <v>0.94299999999999995</v>
      </c>
      <c r="E14" s="9">
        <v>0.94299999999999995</v>
      </c>
      <c r="F14" s="9">
        <v>0.94299999999999995</v>
      </c>
      <c r="G14" s="9">
        <v>0.94299999999999995</v>
      </c>
      <c r="H14" s="9">
        <v>0.94299999999999995</v>
      </c>
      <c r="I14" s="9">
        <v>0.94299999999999995</v>
      </c>
      <c r="J14" s="9">
        <v>0.94299999999999995</v>
      </c>
      <c r="K14" s="9">
        <v>0.94299999999999995</v>
      </c>
      <c r="L14" s="9">
        <v>0.94299999999999995</v>
      </c>
      <c r="M14" s="9">
        <v>0.94299999999999995</v>
      </c>
      <c r="N14" s="10">
        <f>SUM(C14:M14)</f>
        <v>11.011146245059287</v>
      </c>
    </row>
    <row r="15" spans="1:14" s="5" customFormat="1">
      <c r="A15" s="5" t="s">
        <v>11</v>
      </c>
      <c r="B15" s="9">
        <f>SUM(B11:B14)</f>
        <v>52837.57</v>
      </c>
      <c r="C15" s="6">
        <f t="shared" ref="C15:M15" si="1">SUM(C11:C14)</f>
        <v>7299.0376979691973</v>
      </c>
      <c r="D15" s="6">
        <f t="shared" si="1"/>
        <v>4553.8530000000001</v>
      </c>
      <c r="E15" s="6">
        <f t="shared" si="1"/>
        <v>4553.8530000000001</v>
      </c>
      <c r="F15" s="6">
        <f t="shared" si="1"/>
        <v>4553.8530000000001</v>
      </c>
      <c r="G15" s="6">
        <f t="shared" si="1"/>
        <v>4553.8530000000001</v>
      </c>
      <c r="H15" s="6">
        <f t="shared" si="1"/>
        <v>4553.8530000000001</v>
      </c>
      <c r="I15" s="6">
        <f t="shared" si="1"/>
        <v>4553.8530000000001</v>
      </c>
      <c r="J15" s="6">
        <f t="shared" si="1"/>
        <v>4553.8530000000001</v>
      </c>
      <c r="K15" s="6">
        <f t="shared" si="1"/>
        <v>4553.8530000000001</v>
      </c>
      <c r="L15" s="6">
        <f t="shared" si="1"/>
        <v>4553.8530000000001</v>
      </c>
      <c r="M15" s="6">
        <f t="shared" si="1"/>
        <v>4553.8530000000001</v>
      </c>
      <c r="N15" s="6">
        <f>SUM(C15:M15)</f>
        <v>52837.567697969207</v>
      </c>
    </row>
    <row r="16" spans="1:14" s="5" customForma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4">
      <c r="A17" s="8" t="s">
        <v>12</v>
      </c>
      <c r="B17" s="1">
        <v>9816</v>
      </c>
      <c r="C17" s="1">
        <v>1416</v>
      </c>
      <c r="D17" s="1">
        <v>840</v>
      </c>
      <c r="E17" s="1">
        <v>840</v>
      </c>
      <c r="F17" s="1">
        <v>840</v>
      </c>
      <c r="G17" s="1">
        <v>840</v>
      </c>
      <c r="H17" s="1">
        <v>840</v>
      </c>
      <c r="I17" s="1">
        <v>840</v>
      </c>
      <c r="J17" s="1">
        <v>840</v>
      </c>
      <c r="K17" s="1">
        <v>840</v>
      </c>
      <c r="L17" s="1">
        <v>840</v>
      </c>
      <c r="M17" s="1">
        <v>840</v>
      </c>
      <c r="N17" s="2">
        <f>SUM(C17:M17)</f>
        <v>9816</v>
      </c>
    </row>
    <row r="18" spans="1:14">
      <c r="A18" s="8" t="s">
        <v>8</v>
      </c>
      <c r="B18" s="11">
        <v>15.06</v>
      </c>
      <c r="C18" s="11">
        <f>(C17/B17)*B18</f>
        <v>2.1724694376528118</v>
      </c>
      <c r="D18" s="11">
        <f>(B18-C18)/10</f>
        <v>1.2887530562347189</v>
      </c>
      <c r="E18" s="11">
        <v>1.29</v>
      </c>
      <c r="F18" s="11">
        <v>1.29</v>
      </c>
      <c r="G18" s="11">
        <v>1.29</v>
      </c>
      <c r="H18" s="11">
        <v>1.29</v>
      </c>
      <c r="I18" s="11">
        <v>1.29</v>
      </c>
      <c r="J18" s="11">
        <v>1.29</v>
      </c>
      <c r="K18" s="11">
        <v>1.29</v>
      </c>
      <c r="L18" s="11">
        <v>1.29</v>
      </c>
      <c r="M18" s="11">
        <v>1.28</v>
      </c>
      <c r="N18" s="12">
        <f>SUM(C18:M18)</f>
        <v>15.061222493887525</v>
      </c>
    </row>
    <row r="19" spans="1:14">
      <c r="A19" s="5" t="s">
        <v>14</v>
      </c>
      <c r="B19" s="11">
        <f>SUM(B15:B18)</f>
        <v>62668.63</v>
      </c>
      <c r="C19" s="1">
        <f>SUM(C15:C18)</f>
        <v>8717.2101674068508</v>
      </c>
      <c r="D19" s="1">
        <f t="shared" ref="D19:M19" si="2">SUM(D15:D18)</f>
        <v>5395.1417530562348</v>
      </c>
      <c r="E19" s="1">
        <f t="shared" si="2"/>
        <v>5395.143</v>
      </c>
      <c r="F19" s="1">
        <f t="shared" si="2"/>
        <v>5395.143</v>
      </c>
      <c r="G19" s="1">
        <f t="shared" si="2"/>
        <v>5395.143</v>
      </c>
      <c r="H19" s="1">
        <f t="shared" si="2"/>
        <v>5395.143</v>
      </c>
      <c r="I19" s="1">
        <f t="shared" si="2"/>
        <v>5395.143</v>
      </c>
      <c r="J19" s="1">
        <f t="shared" si="2"/>
        <v>5395.143</v>
      </c>
      <c r="K19" s="1">
        <f t="shared" si="2"/>
        <v>5395.143</v>
      </c>
      <c r="L19" s="1">
        <f t="shared" si="2"/>
        <v>5395.143</v>
      </c>
      <c r="M19" s="1">
        <f t="shared" si="2"/>
        <v>5395.1329999999998</v>
      </c>
      <c r="N19" s="2">
        <f>SUM(C19:M19)</f>
        <v>62668.628920463074</v>
      </c>
    </row>
  </sheetData>
  <mergeCells count="3">
    <mergeCell ref="C5:M5"/>
    <mergeCell ref="A1:M1"/>
    <mergeCell ref="A2:M2"/>
  </mergeCells>
  <phoneticPr fontId="5" type="noConversion"/>
  <pageMargins left="0.7" right="0.7" top="0.75" bottom="0.75" header="0.3" footer="0.3"/>
  <pageSetup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Episcopal Church Foundation in West Texas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E Butt</dc:creator>
  <cp:lastModifiedBy>Carol</cp:lastModifiedBy>
  <cp:lastPrinted>2015-10-15T21:20:27Z</cp:lastPrinted>
  <dcterms:created xsi:type="dcterms:W3CDTF">2009-09-07T20:13:52Z</dcterms:created>
  <dcterms:modified xsi:type="dcterms:W3CDTF">2015-10-15T21:20:57Z</dcterms:modified>
</cp:coreProperties>
</file>